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ergquist\Documents\0- FEE RESEARCH\"/>
    </mc:Choice>
  </mc:AlternateContent>
  <xr:revisionPtr revIDLastSave="0" documentId="13_ncr:1_{226D30B6-AABF-43A6-9B93-99E99A11F5C5}" xr6:coauthVersionLast="47" xr6:coauthVersionMax="47" xr10:uidLastSave="{00000000-0000-0000-0000-000000000000}"/>
  <workbookProtection workbookAlgorithmName="SHA-512" workbookHashValue="0wvCfA84x7TYfDuDm20/zWc5DDlVefWEwIqa5p2t3LXGc6HCXfO8k/PAqjQ19l9hE16A69YjD2Plm6NWP3OpKg==" workbookSaltValue="c66vBOj7hw2wrsWTFS4rWg==" workbookSpinCount="100000" lockStructure="1"/>
  <bookViews>
    <workbookView xWindow="-120" yWindow="-120" windowWidth="29040" windowHeight="15720" xr2:uid="{9DF31BB5-518C-4C33-A457-FAC16B8B9322}"/>
  </bookViews>
  <sheets>
    <sheet name="CSW Fee Calcs Initial Issuance" sheetId="1" r:id="rId1"/>
    <sheet name=" CSW Fee Calcs Mod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" i="2" l="1"/>
  <c r="E8" i="2"/>
  <c r="J8" i="2" s="1"/>
  <c r="I8" i="2"/>
  <c r="G8" i="2"/>
  <c r="F8" i="2"/>
  <c r="E8" i="1"/>
  <c r="F8" i="1"/>
  <c r="D8" i="1"/>
  <c r="C8" i="1"/>
  <c r="K8" i="2" l="1"/>
  <c r="G8" i="1"/>
</calcChain>
</file>

<file path=xl/sharedStrings.xml><?xml version="1.0" encoding="utf-8"?>
<sst xmlns="http://schemas.openxmlformats.org/spreadsheetml/2006/main" count="36" uniqueCount="21">
  <si>
    <t>Initial Fee</t>
  </si>
  <si>
    <t>Per Acre Increment Fee</t>
  </si>
  <si>
    <t>Priority Site Fee</t>
  </si>
  <si>
    <t>Priority Site Acreage Increment Fee</t>
  </si>
  <si>
    <t>Proposed Total Permit Acreage</t>
  </si>
  <si>
    <t>Initial Issuance Fee</t>
  </si>
  <si>
    <t>Per Acre Increment Fee (Additive)</t>
  </si>
  <si>
    <t>Priority Site Fee (Additive)</t>
  </si>
  <si>
    <t>Priority Site Acreage Increment Fee (Additive)</t>
  </si>
  <si>
    <t>Yes</t>
  </si>
  <si>
    <t>No</t>
  </si>
  <si>
    <t>Modification Fee</t>
  </si>
  <si>
    <t>Current Total Permit Acreage</t>
  </si>
  <si>
    <t>Proposed Acreage to be Added</t>
  </si>
  <si>
    <t>Proposed Acreage to be Removed</t>
  </si>
  <si>
    <t>Proposed New Total Permit Acreage</t>
  </si>
  <si>
    <t>Mod Fee</t>
  </si>
  <si>
    <t>Current + Proposed Permit Acreage</t>
  </si>
  <si>
    <t>Total Fee*</t>
  </si>
  <si>
    <t>Priority Site</t>
  </si>
  <si>
    <t>Schedule F - New CSW Fee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</si>
</sst>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4" fontId="2" fillId="0" borderId="4" xfId="1" applyFont="1" applyBorder="1" applyAlignment="1">
      <alignment horizontal="left" vertical="top" wrapText="1"/>
    </xf>
    <xf numFmtId="44" fontId="2" fillId="0" borderId="0" xfId="1" applyFont="1" applyBorder="1" applyAlignment="1">
      <alignment horizontal="left" vertical="top" wrapText="1"/>
    </xf>
    <xf numFmtId="44" fontId="2" fillId="0" borderId="5" xfId="1" applyFont="1" applyBorder="1" applyAlignment="1">
      <alignment horizontal="left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 applyProtection="1">
      <alignment horizontal="center" vertical="center" wrapText="1"/>
      <protection locked="0"/>
    </xf>
    <xf numFmtId="44" fontId="0" fillId="0" borderId="9" xfId="1" applyFont="1" applyBorder="1" applyAlignment="1">
      <alignment horizontal="center" vertical="center" wrapText="1"/>
    </xf>
    <xf numFmtId="44" fontId="2" fillId="2" borderId="9" xfId="0" applyNumberFormat="1" applyFont="1" applyFill="1" applyBorder="1" applyAlignment="1">
      <alignment horizontal="center" vertical="center" wrapText="1"/>
    </xf>
    <xf numFmtId="44" fontId="0" fillId="0" borderId="9" xfId="0" applyNumberFormat="1" applyBorder="1" applyAlignment="1">
      <alignment horizontal="center" vertical="center" wrapText="1"/>
    </xf>
    <xf numFmtId="44" fontId="2" fillId="2" borderId="9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 applyProtection="1">
      <alignment horizontal="center" vertical="top" wrapText="1"/>
      <protection hidden="1"/>
    </xf>
    <xf numFmtId="0" fontId="0" fillId="4" borderId="9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21048</xdr:colOff>
      <xdr:row>10</xdr:row>
      <xdr:rowOff>99986</xdr:rowOff>
    </xdr:from>
    <xdr:to>
      <xdr:col>4</xdr:col>
      <xdr:colOff>263122</xdr:colOff>
      <xdr:row>13</xdr:row>
      <xdr:rowOff>152610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8F0DB2-F94E-6D06-5C69-573B0B0942BD}"/>
            </a:ext>
          </a:extLst>
        </xdr:cNvPr>
        <xdr:cNvSpPr txBox="1"/>
      </xdr:nvSpPr>
      <xdr:spPr>
        <a:xfrm>
          <a:off x="21048" y="2583853"/>
          <a:ext cx="4704615" cy="620967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(Only the yellow fields are editable)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Choose Yes/No for Priority Site. (See Permit Part V. for definition)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acreage in decimal format (ex. 52.17) in the Proposed Total Permit Acreage.</a:t>
          </a:r>
        </a:p>
        <a:p>
          <a:endParaRPr lang="en-US" sz="1100"/>
        </a:p>
      </xdr:txBody>
    </xdr:sp>
    <xdr:clientData/>
  </xdr:twoCellAnchor>
  <xdr:twoCellAnchor>
    <xdr:from>
      <xdr:col>5</xdr:col>
      <xdr:colOff>147349</xdr:colOff>
      <xdr:row>10</xdr:row>
      <xdr:rowOff>105249</xdr:rowOff>
    </xdr:from>
    <xdr:to>
      <xdr:col>6</xdr:col>
      <xdr:colOff>1089324</xdr:colOff>
      <xdr:row>12</xdr:row>
      <xdr:rowOff>178923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BEDA9D5-E4E6-4AE5-56BB-EB8067DE46C3}"/>
            </a:ext>
          </a:extLst>
        </xdr:cNvPr>
        <xdr:cNvSpPr txBox="1"/>
      </xdr:nvSpPr>
      <xdr:spPr>
        <a:xfrm>
          <a:off x="5725526" y="2589116"/>
          <a:ext cx="2057610" cy="45256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*Total Fee is rounded down to the nearest $5 increment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46301</xdr:colOff>
      <xdr:row>10</xdr:row>
      <xdr:rowOff>125676</xdr:rowOff>
    </xdr:from>
    <xdr:to>
      <xdr:col>4</xdr:col>
      <xdr:colOff>370416</xdr:colOff>
      <xdr:row>17</xdr:row>
      <xdr:rowOff>125677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8994E9-0D9E-583C-0783-BFA898F9AEFA}"/>
            </a:ext>
          </a:extLst>
        </xdr:cNvPr>
        <xdr:cNvSpPr txBox="1"/>
      </xdr:nvSpPr>
      <xdr:spPr>
        <a:xfrm>
          <a:off x="46301" y="3009634"/>
          <a:ext cx="4769115" cy="1342762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(Only the yellow fields are editable)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Choose Yes/No for Priority Site.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acreage in decimal format (ex. 52.17)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Current Total Permit Acreage.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acreage changes (Add/Remove) as applicable in decimal format.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modification fee is based on the Acreage to be Added. </a:t>
          </a:r>
          <a:r>
            <a:rPr 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Removal of acreage does not result in a credit and does not reduce the total fee.</a:t>
          </a:r>
        </a:p>
        <a:p>
          <a:endParaRPr lang="en-US" sz="1100"/>
        </a:p>
      </xdr:txBody>
    </xdr:sp>
    <xdr:clientData/>
  </xdr:twoCellAnchor>
  <xdr:twoCellAnchor>
    <xdr:from>
      <xdr:col>9</xdr:col>
      <xdr:colOff>72761</xdr:colOff>
      <xdr:row>10</xdr:row>
      <xdr:rowOff>112448</xdr:rowOff>
    </xdr:from>
    <xdr:to>
      <xdr:col>10</xdr:col>
      <xdr:colOff>1038490</xdr:colOff>
      <xdr:row>13</xdr:row>
      <xdr:rowOff>26458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DEDBD5B-7B31-E647-BC1C-AEE3876086A6}"/>
            </a:ext>
          </a:extLst>
        </xdr:cNvPr>
        <xdr:cNvSpPr txBox="1"/>
      </xdr:nvSpPr>
      <xdr:spPr>
        <a:xfrm>
          <a:off x="10074011" y="2996406"/>
          <a:ext cx="2076979" cy="48947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*Total Fee is rounded down to the nearest $5 increment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8328-C0E3-4B07-ADE8-6CA6984D3FA9}">
  <dimension ref="A1:J15"/>
  <sheetViews>
    <sheetView tabSelected="1" zoomScale="181" zoomScaleNormal="181" workbookViewId="0">
      <selection activeCell="A8" sqref="A8"/>
    </sheetView>
  </sheetViews>
  <sheetFormatPr defaultColWidth="16.7109375" defaultRowHeight="15" x14ac:dyDescent="0.25"/>
  <cols>
    <col min="1" max="9" width="16.7109375" style="4"/>
    <col min="10" max="16384" width="16.7109375" style="5"/>
  </cols>
  <sheetData>
    <row r="1" spans="1:10" s="1" customFormat="1" x14ac:dyDescent="0.25">
      <c r="A1" s="27" t="s">
        <v>20</v>
      </c>
      <c r="B1" s="28"/>
      <c r="C1" s="28"/>
      <c r="D1" s="29"/>
      <c r="E1"/>
      <c r="F1"/>
    </row>
    <row r="2" spans="1:10" ht="45" x14ac:dyDescent="0.25">
      <c r="A2" s="2" t="s">
        <v>0</v>
      </c>
      <c r="B2" s="1" t="s">
        <v>1</v>
      </c>
      <c r="C2" s="1" t="s">
        <v>2</v>
      </c>
      <c r="D2" s="3" t="s">
        <v>3</v>
      </c>
      <c r="E2"/>
      <c r="F2"/>
      <c r="I2" s="5"/>
    </row>
    <row r="3" spans="1:10" x14ac:dyDescent="0.25">
      <c r="A3" s="6">
        <v>1000</v>
      </c>
      <c r="B3" s="7">
        <v>100</v>
      </c>
      <c r="C3" s="7">
        <v>100</v>
      </c>
      <c r="D3" s="8">
        <v>10</v>
      </c>
      <c r="E3"/>
      <c r="F3"/>
      <c r="I3" s="5"/>
    </row>
    <row r="4" spans="1:10" ht="15.75" thickBot="1" x14ac:dyDescent="0.3">
      <c r="A4" s="9"/>
      <c r="B4" s="10"/>
      <c r="C4" s="10"/>
      <c r="D4" s="11"/>
      <c r="E4"/>
      <c r="F4"/>
    </row>
    <row r="6" spans="1:10" x14ac:dyDescent="0.25">
      <c r="J6" s="4"/>
    </row>
    <row r="7" spans="1:10" ht="60" x14ac:dyDescent="0.25">
      <c r="A7" s="12" t="s">
        <v>19</v>
      </c>
      <c r="B7" s="12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3" t="s">
        <v>18</v>
      </c>
      <c r="H7" s="5"/>
      <c r="I7" s="5"/>
    </row>
    <row r="8" spans="1:10" s="1" customFormat="1" x14ac:dyDescent="0.25">
      <c r="A8" s="14" t="s">
        <v>9</v>
      </c>
      <c r="B8" s="14">
        <v>52.17</v>
      </c>
      <c r="C8" s="15">
        <f>$A$3</f>
        <v>1000</v>
      </c>
      <c r="D8" s="15">
        <f>IF(B8&gt;=5,ROUND(B8*$B$3,0),0)</f>
        <v>5217</v>
      </c>
      <c r="E8" s="15">
        <f>IF(A8="Yes",$C$3,0)</f>
        <v>100</v>
      </c>
      <c r="F8" s="15">
        <f>IF(AND(A8="Yes",B8&gt;=5),ROUND(B8*$D$3,0),0)</f>
        <v>522</v>
      </c>
      <c r="G8" s="16">
        <f>IF((_xlfn.FLOOR.MATH(SUM(C8:F8)/5)*5)&gt;10000,10000,_xlfn.FLOOR.MATH(SUM(C8:F8)/5)*5)</f>
        <v>6835</v>
      </c>
    </row>
    <row r="9" spans="1:10" s="21" customFormat="1" hidden="1" x14ac:dyDescent="0.25">
      <c r="A9" s="22" t="s">
        <v>9</v>
      </c>
      <c r="B9" s="20"/>
      <c r="C9" s="20"/>
      <c r="D9" s="20"/>
      <c r="E9" s="20"/>
      <c r="F9" s="20"/>
      <c r="G9" s="20"/>
      <c r="H9" s="20"/>
      <c r="I9" s="20"/>
    </row>
    <row r="10" spans="1:10" s="21" customFormat="1" hidden="1" x14ac:dyDescent="0.25">
      <c r="A10" s="22" t="s">
        <v>10</v>
      </c>
      <c r="B10" s="20"/>
      <c r="C10" s="20"/>
      <c r="D10" s="20"/>
      <c r="E10" s="20"/>
      <c r="F10" s="20"/>
      <c r="G10" s="20"/>
      <c r="H10" s="20"/>
      <c r="I10" s="20"/>
    </row>
    <row r="11" spans="1:10" s="21" customFormat="1" x14ac:dyDescent="0.25">
      <c r="A11" s="20"/>
      <c r="B11" s="20"/>
      <c r="C11" s="20"/>
      <c r="D11" s="20"/>
      <c r="E11" s="20"/>
      <c r="F11" s="20"/>
      <c r="G11" s="20"/>
      <c r="H11" s="20"/>
      <c r="I11" s="20"/>
    </row>
    <row r="12" spans="1:10" s="21" customFormat="1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10" s="21" customFormat="1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10" s="21" customFormat="1" x14ac:dyDescent="0.25">
      <c r="A14" s="20"/>
      <c r="B14" s="20"/>
      <c r="C14" s="20"/>
      <c r="D14" s="20"/>
      <c r="E14" s="20"/>
      <c r="F14" s="20"/>
      <c r="G14" s="20"/>
      <c r="H14" s="20"/>
      <c r="I14" s="20"/>
    </row>
    <row r="15" spans="1:10" s="21" customFormat="1" x14ac:dyDescent="0.25">
      <c r="A15" s="20"/>
      <c r="B15" s="20"/>
      <c r="C15" s="20"/>
      <c r="D15" s="20"/>
      <c r="E15" s="20"/>
      <c r="F15" s="20"/>
      <c r="G15" s="20"/>
      <c r="H15" s="20"/>
      <c r="I15" s="20"/>
    </row>
  </sheetData>
  <sheetProtection algorithmName="SHA-512" hashValue="vwpw2Xrci0Z8FHT5wLOFmxDCZax9NfYyYz0AKo7Xo52yRQXLUFcXJbUuOasFdcpmIO7kQHTfQTGxhcYKkl3BAw==" saltValue="ks8gziiN1wVU1ynd4nhJJw==" spinCount="100000" sheet="1" objects="1" scenarios="1" selectLockedCells="1"/>
  <mergeCells count="1">
    <mergeCell ref="A1:D1"/>
  </mergeCells>
  <dataValidations count="1">
    <dataValidation type="list" allowBlank="1" showInputMessage="1" showErrorMessage="1" sqref="A8" xr:uid="{9A1F23C2-BA37-4111-A213-6B529F01BAEC}">
      <formula1>$A$9:$A$10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3185E-83F1-4554-97F3-44E08DA6409C}">
  <dimension ref="A1:K13"/>
  <sheetViews>
    <sheetView zoomScale="144" zoomScaleNormal="144" workbookViewId="0">
      <selection activeCell="D8" sqref="D8"/>
    </sheetView>
  </sheetViews>
  <sheetFormatPr defaultColWidth="16.7109375" defaultRowHeight="15" x14ac:dyDescent="0.25"/>
  <cols>
    <col min="1" max="9" width="16.7109375" style="4"/>
    <col min="10" max="16384" width="16.7109375" style="5"/>
  </cols>
  <sheetData>
    <row r="1" spans="1:11" s="1" customFormat="1" ht="50.25" customHeight="1" x14ac:dyDescent="0.25">
      <c r="A1" s="27" t="s">
        <v>20</v>
      </c>
      <c r="B1" s="28"/>
      <c r="C1" s="28"/>
      <c r="D1" s="29"/>
      <c r="F1"/>
    </row>
    <row r="2" spans="1:11" ht="30" x14ac:dyDescent="0.25">
      <c r="A2" s="2" t="s">
        <v>11</v>
      </c>
      <c r="B2" s="1" t="s">
        <v>1</v>
      </c>
      <c r="C2" s="1" t="s">
        <v>2</v>
      </c>
      <c r="D2" s="3" t="s">
        <v>3</v>
      </c>
      <c r="E2" s="1"/>
      <c r="F2"/>
      <c r="I2" s="5"/>
    </row>
    <row r="3" spans="1:11" x14ac:dyDescent="0.25">
      <c r="A3" s="6">
        <v>1000</v>
      </c>
      <c r="B3" s="7">
        <v>100</v>
      </c>
      <c r="C3" s="7">
        <v>100</v>
      </c>
      <c r="D3" s="8">
        <v>10</v>
      </c>
      <c r="E3" s="7"/>
      <c r="F3"/>
      <c r="I3" s="5"/>
    </row>
    <row r="4" spans="1:11" ht="15.75" thickBot="1" x14ac:dyDescent="0.3">
      <c r="A4" s="9"/>
      <c r="B4" s="10"/>
      <c r="C4" s="10"/>
      <c r="D4" s="11"/>
      <c r="F4"/>
    </row>
    <row r="6" spans="1:11" x14ac:dyDescent="0.25">
      <c r="J6" s="4"/>
    </row>
    <row r="7" spans="1:11" ht="60" x14ac:dyDescent="0.25">
      <c r="A7" s="12" t="s">
        <v>19</v>
      </c>
      <c r="B7" s="12" t="s">
        <v>12</v>
      </c>
      <c r="C7" s="12" t="s">
        <v>13</v>
      </c>
      <c r="D7" s="12" t="s">
        <v>14</v>
      </c>
      <c r="E7" s="26" t="s">
        <v>17</v>
      </c>
      <c r="F7" s="25" t="s">
        <v>15</v>
      </c>
      <c r="G7" s="12" t="s">
        <v>16</v>
      </c>
      <c r="H7" s="12" t="s">
        <v>6</v>
      </c>
      <c r="I7" s="12" t="s">
        <v>7</v>
      </c>
      <c r="J7" s="12" t="s">
        <v>8</v>
      </c>
      <c r="K7" s="13" t="s">
        <v>18</v>
      </c>
    </row>
    <row r="8" spans="1:11" s="1" customFormat="1" ht="26.25" customHeight="1" x14ac:dyDescent="0.25">
      <c r="A8" s="14" t="s">
        <v>9</v>
      </c>
      <c r="B8" s="14">
        <v>52.17</v>
      </c>
      <c r="C8" s="14">
        <v>10.15</v>
      </c>
      <c r="D8" s="14">
        <v>5.84</v>
      </c>
      <c r="E8" s="24">
        <f>B8+C8</f>
        <v>62.32</v>
      </c>
      <c r="F8" s="23">
        <f>B8+C8-D8</f>
        <v>56.480000000000004</v>
      </c>
      <c r="G8" s="17">
        <f>$A$3</f>
        <v>1000</v>
      </c>
      <c r="H8" s="15">
        <f>IF($B8&gt;=5,ROUND($C8*$B$3,0),IF(AND($B8&lt;5,$E$8&gt;=5),ROUND($E$8*$B$3,0),0))</f>
        <v>1015</v>
      </c>
      <c r="I8" s="15">
        <f>IF(AND(A8="Yes",C8&gt;0),$C$3,0)</f>
        <v>100</v>
      </c>
      <c r="J8" s="15">
        <f>IF(A8="No",0,IF($B8&gt;=5,ROUND($C8*$D$3,0),IF(AND($B8&lt;5,$E$8&gt;=5),ROUND($E$8*$D$3,0),0)))</f>
        <v>102</v>
      </c>
      <c r="K8" s="18">
        <f>IF((_xlfn.FLOOR.MATH(SUM(G8:J8)/5)*5)&gt;10000,10000,_xlfn.FLOOR.MATH(SUM(G8:J8)/5)*5)</f>
        <v>2215</v>
      </c>
    </row>
    <row r="9" spans="1:11" s="21" customFormat="1" hidden="1" x14ac:dyDescent="0.25">
      <c r="A9" s="20" t="s">
        <v>9</v>
      </c>
      <c r="B9" s="22" t="s">
        <v>9</v>
      </c>
      <c r="C9" s="20"/>
      <c r="D9" s="20"/>
      <c r="E9" s="20"/>
      <c r="F9" s="20"/>
      <c r="G9" s="20"/>
      <c r="H9" s="20"/>
      <c r="I9" s="20"/>
    </row>
    <row r="10" spans="1:11" s="21" customFormat="1" hidden="1" x14ac:dyDescent="0.25">
      <c r="A10" s="20" t="s">
        <v>10</v>
      </c>
      <c r="B10" s="22" t="s">
        <v>10</v>
      </c>
      <c r="C10" s="20"/>
      <c r="D10" s="20"/>
      <c r="E10" s="20"/>
      <c r="F10" s="20"/>
      <c r="G10" s="20"/>
      <c r="H10" s="20"/>
      <c r="I10" s="20"/>
    </row>
    <row r="11" spans="1:11" s="21" customFormat="1" x14ac:dyDescent="0.25">
      <c r="A11" s="20"/>
      <c r="B11" s="20"/>
      <c r="C11" s="20"/>
      <c r="D11" s="20"/>
      <c r="E11" s="20"/>
      <c r="F11" s="20"/>
      <c r="G11" s="20"/>
      <c r="H11" s="20"/>
      <c r="I11" s="20"/>
    </row>
    <row r="12" spans="1:11" s="21" customFormat="1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11" x14ac:dyDescent="0.25">
      <c r="A13" s="19"/>
    </row>
  </sheetData>
  <sheetProtection algorithmName="SHA-512" hashValue="v2mCIke+gigaOzsPTyNqfNNqPqZU7ybg1X/cEMvmoM0VLUawrjQdeGclga4eunr1VTJwIh9SLEsY9P3iB48K9A==" saltValue="DtDBuvCucJ4Z6qPISzOweg==" spinCount="100000" sheet="1" objects="1" scenarios="1" selectLockedCells="1"/>
  <mergeCells count="1">
    <mergeCell ref="A1:D1"/>
  </mergeCells>
  <dataValidations count="2">
    <dataValidation type="list" allowBlank="1" showInputMessage="1" showErrorMessage="1" sqref="A8" xr:uid="{AAD282B4-C27A-45A9-8B4D-CCDC6393861E}">
      <formula1>$A$9:$A$10</formula1>
    </dataValidation>
    <dataValidation type="decimal" operator="lessThanOrEqual" allowBlank="1" showErrorMessage="1" errorTitle="Entry Error" error="The amount of acreage to be removed cannot exceed the Current Total Permit Acreage" sqref="D8" xr:uid="{927F934B-1184-4515-B35F-7F73A2A25EF3}">
      <formula1>B8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CSW Fee Calcs Initial Issuance</vt:lpstr>
      <vt:lpstr> CSW Fee Calcs Mods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Monk, Christy</dc:creator>
  <cp:lastModifiedBy>Bergquist, Shelane P</cp:lastModifiedBy>
  <dcterms:created xsi:type="dcterms:W3CDTF">2026-09-08T17:34:25Z</dcterms:created>
  <dcterms:modified xsi:type="dcterms:W3CDTF">2026-10-21T11:51:40Z</dcterms:modified>
</cp:coreProperties>
</file>